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Sheet1!$A$1:$K$32</definedName>
    <definedName name="_xlnm.Print_Titles" localSheetId="0">Sheet1!$2:$2</definedName>
  </definedNames>
  <calcPr calcId="125725"/>
</workbook>
</file>

<file path=xl/calcChain.xml><?xml version="1.0" encoding="utf-8"?>
<calcChain xmlns="http://schemas.openxmlformats.org/spreadsheetml/2006/main">
  <c r="H29" i="1"/>
  <c r="I29" s="1"/>
  <c r="F29"/>
  <c r="F30" l="1"/>
  <c r="H30" s="1"/>
  <c r="I30" s="1"/>
  <c r="F23" l="1"/>
  <c r="H23" s="1"/>
  <c r="I23" s="1"/>
  <c r="F26"/>
  <c r="H26" s="1"/>
  <c r="I26" s="1"/>
  <c r="F31"/>
  <c r="H31" s="1"/>
  <c r="I31" s="1"/>
  <c r="F28"/>
  <c r="H28" s="1"/>
  <c r="I28" s="1"/>
  <c r="F27"/>
  <c r="H27" s="1"/>
  <c r="F25"/>
  <c r="H25" s="1"/>
  <c r="I25" s="1"/>
  <c r="F24"/>
  <c r="H24" s="1"/>
  <c r="I24" s="1"/>
  <c r="F20"/>
  <c r="H20" s="1"/>
  <c r="I20" s="1"/>
  <c r="F21"/>
  <c r="H21" s="1"/>
  <c r="I21" s="1"/>
  <c r="F22"/>
  <c r="H22" s="1"/>
  <c r="I22" s="1"/>
  <c r="F4"/>
  <c r="H4" s="1"/>
  <c r="I4" s="1"/>
  <c r="F5"/>
  <c r="H5" s="1"/>
  <c r="I5" s="1"/>
  <c r="F6"/>
  <c r="H6" s="1"/>
  <c r="I6" s="1"/>
  <c r="F7"/>
  <c r="H7" s="1"/>
  <c r="I7" s="1"/>
  <c r="F8"/>
  <c r="H8" s="1"/>
  <c r="I8" s="1"/>
  <c r="F9"/>
  <c r="H9" s="1"/>
  <c r="I9" s="1"/>
  <c r="F10"/>
  <c r="H10" s="1"/>
  <c r="I10" s="1"/>
  <c r="F11"/>
  <c r="H11" s="1"/>
  <c r="I11" s="1"/>
  <c r="F12"/>
  <c r="H12" s="1"/>
  <c r="I12" s="1"/>
  <c r="F13"/>
  <c r="H13" s="1"/>
  <c r="I13" s="1"/>
  <c r="F14"/>
  <c r="H14" s="1"/>
  <c r="I14" s="1"/>
  <c r="F15"/>
  <c r="H15" s="1"/>
  <c r="I15" s="1"/>
  <c r="F16"/>
  <c r="H16" s="1"/>
  <c r="I16" s="1"/>
  <c r="F17"/>
  <c r="H17" s="1"/>
  <c r="I17" s="1"/>
  <c r="F18"/>
  <c r="H18" s="1"/>
  <c r="I18" s="1"/>
  <c r="F19"/>
  <c r="H19" s="1"/>
  <c r="I19" s="1"/>
  <c r="F3"/>
  <c r="H3" s="1"/>
  <c r="I3" s="1"/>
  <c r="I27" l="1"/>
  <c r="I32" s="1"/>
  <c r="K32"/>
  <c r="H32"/>
  <c r="J32" l="1"/>
</calcChain>
</file>

<file path=xl/sharedStrings.xml><?xml version="1.0" encoding="utf-8"?>
<sst xmlns="http://schemas.openxmlformats.org/spreadsheetml/2006/main" count="72" uniqueCount="22">
  <si>
    <t>Level</t>
  </si>
  <si>
    <t>Section</t>
  </si>
  <si>
    <t>Borehole</t>
  </si>
  <si>
    <t>Tonnage Factor (Specific Gravity)</t>
  </si>
  <si>
    <t>Gross Resource (Tonnes)</t>
  </si>
  <si>
    <t>Net Resource (Tonnes)</t>
  </si>
  <si>
    <t>Surface</t>
  </si>
  <si>
    <t>S1</t>
  </si>
  <si>
    <t>S2</t>
  </si>
  <si>
    <t>S3</t>
  </si>
  <si>
    <t>S4</t>
  </si>
  <si>
    <t>MBSP-1</t>
  </si>
  <si>
    <r>
      <t>Volume (m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)</t>
    </r>
  </si>
  <si>
    <t>MBSP-6</t>
  </si>
  <si>
    <t>MBSP-3</t>
  </si>
  <si>
    <t>MBSP-4</t>
  </si>
  <si>
    <t>Vertical Influence (m)</t>
  </si>
  <si>
    <t>TOTAL</t>
  </si>
  <si>
    <r>
      <t>Area 
(m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</si>
  <si>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Cu 
(%)</t>
  </si>
  <si>
    <t>Ag 
(g/t)</t>
  </si>
  <si>
    <t>Statement showing details of Resource estimated by Level Plan method at 0.2% Cu cut-off of Salaiya Phatak Block (G-3) 
for Copper, Lead, Zinc and associated metals, Dist.- Katni, Madhya Pradesh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</si>
</sst>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I6" sqref="I6"/>
    </sheetView>
  </sheetViews>
  <sheetFormatPr defaultRowHeight="14.25"/>
  <cols>
    <col min="1" max="2" width="9.140625" style="4"/>
    <col min="3" max="3" width="10.42578125" style="4" bestFit="1" customWidth="1"/>
    <col min="4" max="4" width="8.42578125" style="4" bestFit="1" customWidth="1"/>
    <col min="5" max="5" width="18.85546875" style="4" bestFit="1" customWidth="1"/>
    <col min="6" max="6" width="9.5703125" style="4" bestFit="1" customWidth="1"/>
    <col min="7" max="7" width="18.7109375" style="4" bestFit="1" customWidth="1"/>
    <col min="8" max="8" width="17.85546875" style="4" bestFit="1" customWidth="1"/>
    <col min="9" max="9" width="15.140625" style="4" bestFit="1" customWidth="1"/>
    <col min="10" max="10" width="6.7109375" style="4" customWidth="1"/>
    <col min="11" max="16384" width="9.140625" style="4"/>
  </cols>
  <sheetData>
    <row r="1" spans="1:11" ht="39.75" customHeight="1">
      <c r="A1" s="9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2.25">
      <c r="A2" s="1" t="s">
        <v>0</v>
      </c>
      <c r="B2" s="1" t="s">
        <v>1</v>
      </c>
      <c r="C2" s="1" t="s">
        <v>2</v>
      </c>
      <c r="D2" s="1" t="s">
        <v>18</v>
      </c>
      <c r="E2" s="1" t="s">
        <v>16</v>
      </c>
      <c r="F2" s="1" t="s">
        <v>12</v>
      </c>
      <c r="G2" s="1" t="s">
        <v>3</v>
      </c>
      <c r="H2" s="1" t="s">
        <v>4</v>
      </c>
      <c r="I2" s="1" t="s">
        <v>5</v>
      </c>
      <c r="J2" s="1" t="s">
        <v>19</v>
      </c>
      <c r="K2" s="1" t="s">
        <v>20</v>
      </c>
    </row>
    <row r="3" spans="1:11">
      <c r="A3" s="8" t="s">
        <v>6</v>
      </c>
      <c r="B3" s="7" t="s">
        <v>7</v>
      </c>
      <c r="C3" s="7" t="s">
        <v>11</v>
      </c>
      <c r="D3" s="5">
        <v>142.3673</v>
      </c>
      <c r="E3" s="7">
        <v>5</v>
      </c>
      <c r="F3" s="5">
        <f>D3*E3</f>
        <v>711.8365</v>
      </c>
      <c r="G3" s="7">
        <v>2.9</v>
      </c>
      <c r="H3" s="5">
        <f>F3*G3</f>
        <v>2064.3258499999997</v>
      </c>
      <c r="I3" s="5">
        <f>H3*0.8</f>
        <v>1651.4606799999999</v>
      </c>
      <c r="J3" s="2">
        <v>0.87</v>
      </c>
      <c r="K3" s="2">
        <v>782.5</v>
      </c>
    </row>
    <row r="4" spans="1:11">
      <c r="A4" s="8"/>
      <c r="B4" s="7" t="s">
        <v>8</v>
      </c>
      <c r="C4" s="7" t="s">
        <v>13</v>
      </c>
      <c r="D4" s="5">
        <v>163.69820000000001</v>
      </c>
      <c r="E4" s="7">
        <v>5</v>
      </c>
      <c r="F4" s="5">
        <f t="shared" ref="F4:F22" si="0">D4*E4</f>
        <v>818.4910000000001</v>
      </c>
      <c r="G4" s="7">
        <v>2.9</v>
      </c>
      <c r="H4" s="5">
        <f t="shared" ref="H4:H19" si="1">F4*G4</f>
        <v>2373.6239</v>
      </c>
      <c r="I4" s="5">
        <f t="shared" ref="I4:I31" si="2">H4*0.8</f>
        <v>1898.89912</v>
      </c>
      <c r="J4" s="2">
        <v>0.64</v>
      </c>
      <c r="K4" s="3">
        <v>714.26</v>
      </c>
    </row>
    <row r="5" spans="1:11">
      <c r="A5" s="8"/>
      <c r="B5" s="7" t="s">
        <v>9</v>
      </c>
      <c r="C5" s="7" t="s">
        <v>14</v>
      </c>
      <c r="D5" s="5">
        <v>117.2739</v>
      </c>
      <c r="E5" s="7">
        <v>3.5</v>
      </c>
      <c r="F5" s="5">
        <f t="shared" si="0"/>
        <v>410.45864999999998</v>
      </c>
      <c r="G5" s="7">
        <v>2.9</v>
      </c>
      <c r="H5" s="5">
        <f t="shared" si="1"/>
        <v>1190.3300849999998</v>
      </c>
      <c r="I5" s="5">
        <f t="shared" si="2"/>
        <v>952.26406799999995</v>
      </c>
      <c r="J5" s="2">
        <v>1.1000000000000001</v>
      </c>
      <c r="K5" s="3">
        <v>52.95</v>
      </c>
    </row>
    <row r="6" spans="1:11">
      <c r="A6" s="8"/>
      <c r="B6" s="7" t="s">
        <v>9</v>
      </c>
      <c r="C6" s="7" t="s">
        <v>14</v>
      </c>
      <c r="D6" s="5">
        <v>156.36519999999999</v>
      </c>
      <c r="E6" s="7">
        <v>3.5</v>
      </c>
      <c r="F6" s="5">
        <f t="shared" si="0"/>
        <v>547.27819999999997</v>
      </c>
      <c r="G6" s="7">
        <v>2.9</v>
      </c>
      <c r="H6" s="5">
        <f t="shared" si="1"/>
        <v>1587.1067799999998</v>
      </c>
      <c r="I6" s="5">
        <f t="shared" si="2"/>
        <v>1269.685424</v>
      </c>
      <c r="J6" s="2">
        <v>0.39</v>
      </c>
      <c r="K6" s="3">
        <v>27.34</v>
      </c>
    </row>
    <row r="7" spans="1:11">
      <c r="A7" s="8"/>
      <c r="B7" s="7" t="s">
        <v>10</v>
      </c>
      <c r="C7" s="7" t="s">
        <v>15</v>
      </c>
      <c r="D7" s="5">
        <v>112.1887</v>
      </c>
      <c r="E7" s="7">
        <v>3</v>
      </c>
      <c r="F7" s="5">
        <f t="shared" si="0"/>
        <v>336.56610000000001</v>
      </c>
      <c r="G7" s="7">
        <v>2.9</v>
      </c>
      <c r="H7" s="5">
        <f t="shared" si="1"/>
        <v>976.04169000000002</v>
      </c>
      <c r="I7" s="5">
        <f t="shared" si="2"/>
        <v>780.8333520000001</v>
      </c>
      <c r="J7" s="2">
        <v>0.21</v>
      </c>
      <c r="K7" s="3">
        <v>3.88</v>
      </c>
    </row>
    <row r="8" spans="1:11">
      <c r="A8" s="8">
        <v>410</v>
      </c>
      <c r="B8" s="7" t="s">
        <v>7</v>
      </c>
      <c r="C8" s="7" t="s">
        <v>11</v>
      </c>
      <c r="D8" s="5">
        <v>140.74109999999999</v>
      </c>
      <c r="E8" s="7">
        <v>10</v>
      </c>
      <c r="F8" s="5">
        <f t="shared" si="0"/>
        <v>1407.4109999999998</v>
      </c>
      <c r="G8" s="7">
        <v>2.9</v>
      </c>
      <c r="H8" s="5">
        <f t="shared" si="1"/>
        <v>4081.4918999999995</v>
      </c>
      <c r="I8" s="5">
        <f t="shared" si="2"/>
        <v>3265.1935199999998</v>
      </c>
      <c r="J8" s="2">
        <v>0.87</v>
      </c>
      <c r="K8" s="2">
        <v>782.5</v>
      </c>
    </row>
    <row r="9" spans="1:11">
      <c r="A9" s="8"/>
      <c r="B9" s="7" t="s">
        <v>8</v>
      </c>
      <c r="C9" s="7" t="s">
        <v>13</v>
      </c>
      <c r="D9" s="5">
        <v>158.25829999999999</v>
      </c>
      <c r="E9" s="7">
        <v>10</v>
      </c>
      <c r="F9" s="5">
        <f t="shared" si="0"/>
        <v>1582.5829999999999</v>
      </c>
      <c r="G9" s="7">
        <v>2.9</v>
      </c>
      <c r="H9" s="5">
        <f t="shared" si="1"/>
        <v>4589.4906999999994</v>
      </c>
      <c r="I9" s="5">
        <f t="shared" si="2"/>
        <v>3671.5925599999996</v>
      </c>
      <c r="J9" s="2">
        <v>0.64</v>
      </c>
      <c r="K9" s="3">
        <v>714.26</v>
      </c>
    </row>
    <row r="10" spans="1:11">
      <c r="A10" s="8"/>
      <c r="B10" s="7" t="s">
        <v>9</v>
      </c>
      <c r="C10" s="7" t="s">
        <v>14</v>
      </c>
      <c r="D10" s="5">
        <v>116.9217</v>
      </c>
      <c r="E10" s="7">
        <v>10</v>
      </c>
      <c r="F10" s="5">
        <f t="shared" si="0"/>
        <v>1169.2170000000001</v>
      </c>
      <c r="G10" s="7">
        <v>2.9</v>
      </c>
      <c r="H10" s="5">
        <f t="shared" si="1"/>
        <v>3390.7293</v>
      </c>
      <c r="I10" s="5">
        <f t="shared" si="2"/>
        <v>2712.5834400000003</v>
      </c>
      <c r="J10" s="2">
        <v>1.1000000000000001</v>
      </c>
      <c r="K10" s="3">
        <v>52.95</v>
      </c>
    </row>
    <row r="11" spans="1:11">
      <c r="A11" s="8"/>
      <c r="B11" s="7" t="s">
        <v>9</v>
      </c>
      <c r="C11" s="7" t="s">
        <v>14</v>
      </c>
      <c r="D11" s="5">
        <v>155.8956</v>
      </c>
      <c r="E11" s="7">
        <v>10</v>
      </c>
      <c r="F11" s="5">
        <f t="shared" si="0"/>
        <v>1558.9560000000001</v>
      </c>
      <c r="G11" s="7">
        <v>2.9</v>
      </c>
      <c r="H11" s="5">
        <f t="shared" si="1"/>
        <v>4520.9724000000006</v>
      </c>
      <c r="I11" s="5">
        <f t="shared" si="2"/>
        <v>3616.7779200000004</v>
      </c>
      <c r="J11" s="2">
        <v>0.39</v>
      </c>
      <c r="K11" s="3">
        <v>27.34</v>
      </c>
    </row>
    <row r="12" spans="1:11">
      <c r="A12" s="8"/>
      <c r="B12" s="7" t="s">
        <v>10</v>
      </c>
      <c r="C12" s="7" t="s">
        <v>15</v>
      </c>
      <c r="D12" s="5">
        <v>112.2487</v>
      </c>
      <c r="E12" s="7">
        <v>10</v>
      </c>
      <c r="F12" s="5">
        <f t="shared" si="0"/>
        <v>1122.4870000000001</v>
      </c>
      <c r="G12" s="7">
        <v>2.9</v>
      </c>
      <c r="H12" s="5">
        <f t="shared" si="1"/>
        <v>3255.2123000000001</v>
      </c>
      <c r="I12" s="5">
        <f t="shared" si="2"/>
        <v>2604.1698400000005</v>
      </c>
      <c r="J12" s="2">
        <v>0.21</v>
      </c>
      <c r="K12" s="3">
        <v>3.88</v>
      </c>
    </row>
    <row r="13" spans="1:11">
      <c r="A13" s="8">
        <v>400</v>
      </c>
      <c r="B13" s="7" t="s">
        <v>7</v>
      </c>
      <c r="C13" s="7" t="s">
        <v>11</v>
      </c>
      <c r="D13" s="5">
        <v>140.9699</v>
      </c>
      <c r="E13" s="7">
        <v>10</v>
      </c>
      <c r="F13" s="5">
        <f t="shared" si="0"/>
        <v>1409.6990000000001</v>
      </c>
      <c r="G13" s="7">
        <v>2.9</v>
      </c>
      <c r="H13" s="5">
        <f t="shared" si="1"/>
        <v>4088.1271000000002</v>
      </c>
      <c r="I13" s="5">
        <f t="shared" si="2"/>
        <v>3270.5016800000003</v>
      </c>
      <c r="J13" s="2">
        <v>0.87</v>
      </c>
      <c r="K13" s="2">
        <v>782.5</v>
      </c>
    </row>
    <row r="14" spans="1:11">
      <c r="A14" s="8"/>
      <c r="B14" s="7" t="s">
        <v>8</v>
      </c>
      <c r="C14" s="7" t="s">
        <v>13</v>
      </c>
      <c r="D14" s="5">
        <v>156.3785</v>
      </c>
      <c r="E14" s="7">
        <v>10</v>
      </c>
      <c r="F14" s="5">
        <f t="shared" si="0"/>
        <v>1563.7850000000001</v>
      </c>
      <c r="G14" s="7">
        <v>2.9</v>
      </c>
      <c r="H14" s="5">
        <f t="shared" si="1"/>
        <v>4534.9764999999998</v>
      </c>
      <c r="I14" s="5">
        <f t="shared" si="2"/>
        <v>3627.9812000000002</v>
      </c>
      <c r="J14" s="2">
        <v>0.64</v>
      </c>
      <c r="K14" s="3">
        <v>714.26</v>
      </c>
    </row>
    <row r="15" spans="1:11">
      <c r="A15" s="8"/>
      <c r="B15" s="7" t="s">
        <v>9</v>
      </c>
      <c r="C15" s="7" t="s">
        <v>14</v>
      </c>
      <c r="D15" s="5">
        <v>116.9217</v>
      </c>
      <c r="E15" s="7">
        <v>10</v>
      </c>
      <c r="F15" s="5">
        <f t="shared" si="0"/>
        <v>1169.2170000000001</v>
      </c>
      <c r="G15" s="7">
        <v>2.9</v>
      </c>
      <c r="H15" s="5">
        <f t="shared" si="1"/>
        <v>3390.7293</v>
      </c>
      <c r="I15" s="5">
        <f t="shared" si="2"/>
        <v>2712.5834400000003</v>
      </c>
      <c r="J15" s="2">
        <v>1.1000000000000001</v>
      </c>
      <c r="K15" s="3">
        <v>52.95</v>
      </c>
    </row>
    <row r="16" spans="1:11">
      <c r="A16" s="8"/>
      <c r="B16" s="7" t="s">
        <v>9</v>
      </c>
      <c r="C16" s="7" t="s">
        <v>14</v>
      </c>
      <c r="D16" s="5">
        <v>155.8956</v>
      </c>
      <c r="E16" s="7">
        <v>10</v>
      </c>
      <c r="F16" s="5">
        <f t="shared" si="0"/>
        <v>1558.9560000000001</v>
      </c>
      <c r="G16" s="7">
        <v>2.9</v>
      </c>
      <c r="H16" s="5">
        <f t="shared" si="1"/>
        <v>4520.9724000000006</v>
      </c>
      <c r="I16" s="5">
        <f t="shared" si="2"/>
        <v>3616.7779200000004</v>
      </c>
      <c r="J16" s="2">
        <v>0.39</v>
      </c>
      <c r="K16" s="3">
        <v>27.34</v>
      </c>
    </row>
    <row r="17" spans="1:11">
      <c r="A17" s="8"/>
      <c r="B17" s="7" t="s">
        <v>10</v>
      </c>
      <c r="C17" s="7" t="s">
        <v>15</v>
      </c>
      <c r="D17" s="5">
        <v>112.8539</v>
      </c>
      <c r="E17" s="7">
        <v>10</v>
      </c>
      <c r="F17" s="5">
        <f t="shared" si="0"/>
        <v>1128.539</v>
      </c>
      <c r="G17" s="7">
        <v>2.9</v>
      </c>
      <c r="H17" s="5">
        <f t="shared" si="1"/>
        <v>3272.7630999999997</v>
      </c>
      <c r="I17" s="5">
        <f t="shared" si="2"/>
        <v>2618.2104799999997</v>
      </c>
      <c r="J17" s="2">
        <v>0.21</v>
      </c>
      <c r="K17" s="3">
        <v>3.88</v>
      </c>
    </row>
    <row r="18" spans="1:11">
      <c r="A18" s="8">
        <v>390</v>
      </c>
      <c r="B18" s="7" t="s">
        <v>7</v>
      </c>
      <c r="C18" s="7" t="s">
        <v>11</v>
      </c>
      <c r="D18" s="5">
        <v>141.1987</v>
      </c>
      <c r="E18" s="7">
        <v>10</v>
      </c>
      <c r="F18" s="5">
        <f t="shared" si="0"/>
        <v>1411.9870000000001</v>
      </c>
      <c r="G18" s="7">
        <v>2.9</v>
      </c>
      <c r="H18" s="5">
        <f t="shared" si="1"/>
        <v>4094.7623000000003</v>
      </c>
      <c r="I18" s="5">
        <f t="shared" si="2"/>
        <v>3275.8098400000003</v>
      </c>
      <c r="J18" s="2">
        <v>0.87</v>
      </c>
      <c r="K18" s="2">
        <v>782.5</v>
      </c>
    </row>
    <row r="19" spans="1:11">
      <c r="A19" s="8"/>
      <c r="B19" s="7" t="s">
        <v>8</v>
      </c>
      <c r="C19" s="7" t="s">
        <v>13</v>
      </c>
      <c r="D19" s="5">
        <v>154.5284</v>
      </c>
      <c r="E19" s="7">
        <v>10</v>
      </c>
      <c r="F19" s="5">
        <f t="shared" si="0"/>
        <v>1545.2840000000001</v>
      </c>
      <c r="G19" s="7">
        <v>2.9</v>
      </c>
      <c r="H19" s="5">
        <f t="shared" si="1"/>
        <v>4481.3235999999997</v>
      </c>
      <c r="I19" s="5">
        <f t="shared" si="2"/>
        <v>3585.05888</v>
      </c>
      <c r="J19" s="2">
        <v>0.64</v>
      </c>
      <c r="K19" s="3">
        <v>714.26</v>
      </c>
    </row>
    <row r="20" spans="1:11">
      <c r="A20" s="8"/>
      <c r="B20" s="7" t="s">
        <v>9</v>
      </c>
      <c r="C20" s="7" t="s">
        <v>14</v>
      </c>
      <c r="D20" s="5">
        <v>117.6519</v>
      </c>
      <c r="E20" s="7">
        <v>10</v>
      </c>
      <c r="F20" s="5">
        <f t="shared" si="0"/>
        <v>1176.519</v>
      </c>
      <c r="G20" s="7">
        <v>2.9</v>
      </c>
      <c r="H20" s="5">
        <f t="shared" ref="H20:H23" si="3">F20*G20</f>
        <v>3411.9050999999999</v>
      </c>
      <c r="I20" s="5">
        <f t="shared" si="2"/>
        <v>2729.5240800000001</v>
      </c>
      <c r="J20" s="2">
        <v>1.1000000000000001</v>
      </c>
      <c r="K20" s="3">
        <v>52.95</v>
      </c>
    </row>
    <row r="21" spans="1:11">
      <c r="A21" s="8"/>
      <c r="B21" s="7" t="s">
        <v>9</v>
      </c>
      <c r="C21" s="7" t="s">
        <v>14</v>
      </c>
      <c r="D21" s="5">
        <v>155.8956</v>
      </c>
      <c r="E21" s="7">
        <v>10</v>
      </c>
      <c r="F21" s="5">
        <f t="shared" si="0"/>
        <v>1558.9560000000001</v>
      </c>
      <c r="G21" s="7">
        <v>2.9</v>
      </c>
      <c r="H21" s="5">
        <f t="shared" si="3"/>
        <v>4520.9724000000006</v>
      </c>
      <c r="I21" s="5">
        <f t="shared" si="2"/>
        <v>3616.7779200000004</v>
      </c>
      <c r="J21" s="2">
        <v>0.39</v>
      </c>
      <c r="K21" s="3">
        <v>27.34</v>
      </c>
    </row>
    <row r="22" spans="1:11">
      <c r="A22" s="8"/>
      <c r="B22" s="7" t="s">
        <v>10</v>
      </c>
      <c r="C22" s="7" t="s">
        <v>15</v>
      </c>
      <c r="D22" s="5">
        <v>113.45489999999999</v>
      </c>
      <c r="E22" s="7">
        <v>10</v>
      </c>
      <c r="F22" s="5">
        <f t="shared" si="0"/>
        <v>1134.549</v>
      </c>
      <c r="G22" s="7">
        <v>2.9</v>
      </c>
      <c r="H22" s="5">
        <f t="shared" si="3"/>
        <v>3290.1920999999998</v>
      </c>
      <c r="I22" s="5">
        <f t="shared" si="2"/>
        <v>2632.1536799999999</v>
      </c>
      <c r="J22" s="2">
        <v>0.21</v>
      </c>
      <c r="K22" s="3">
        <v>3.88</v>
      </c>
    </row>
    <row r="23" spans="1:11">
      <c r="A23" s="8">
        <v>380</v>
      </c>
      <c r="B23" s="7" t="s">
        <v>8</v>
      </c>
      <c r="C23" s="7" t="s">
        <v>13</v>
      </c>
      <c r="D23" s="5">
        <v>152.666</v>
      </c>
      <c r="E23" s="7">
        <v>10</v>
      </c>
      <c r="F23" s="5">
        <f t="shared" ref="F23:F31" si="4">D23*E23</f>
        <v>1526.6599999999999</v>
      </c>
      <c r="G23" s="7">
        <v>2.9</v>
      </c>
      <c r="H23" s="5">
        <f t="shared" si="3"/>
        <v>4427.3139999999994</v>
      </c>
      <c r="I23" s="5">
        <f t="shared" si="2"/>
        <v>3541.8511999999996</v>
      </c>
      <c r="J23" s="2">
        <v>0.64</v>
      </c>
      <c r="K23" s="3">
        <v>714.26</v>
      </c>
    </row>
    <row r="24" spans="1:11">
      <c r="A24" s="8"/>
      <c r="B24" s="7" t="s">
        <v>9</v>
      </c>
      <c r="C24" s="7" t="s">
        <v>14</v>
      </c>
      <c r="D24" s="5">
        <v>117.6519</v>
      </c>
      <c r="E24" s="7">
        <v>10</v>
      </c>
      <c r="F24" s="5">
        <f t="shared" si="4"/>
        <v>1176.519</v>
      </c>
      <c r="G24" s="7">
        <v>2.9</v>
      </c>
      <c r="H24" s="5">
        <f t="shared" ref="H24:H31" si="5">F24*G24</f>
        <v>3411.9050999999999</v>
      </c>
      <c r="I24" s="5">
        <f t="shared" si="2"/>
        <v>2729.5240800000001</v>
      </c>
      <c r="J24" s="2">
        <v>1.1000000000000001</v>
      </c>
      <c r="K24" s="3">
        <v>52.95</v>
      </c>
    </row>
    <row r="25" spans="1:11">
      <c r="A25" s="8"/>
      <c r="B25" s="7" t="s">
        <v>9</v>
      </c>
      <c r="C25" s="7" t="s">
        <v>14</v>
      </c>
      <c r="D25" s="5">
        <v>155.8956</v>
      </c>
      <c r="E25" s="7">
        <v>10</v>
      </c>
      <c r="F25" s="5">
        <f t="shared" si="4"/>
        <v>1558.9560000000001</v>
      </c>
      <c r="G25" s="7">
        <v>2.9</v>
      </c>
      <c r="H25" s="5">
        <f t="shared" si="5"/>
        <v>4520.9724000000006</v>
      </c>
      <c r="I25" s="5">
        <f t="shared" si="2"/>
        <v>3616.7779200000004</v>
      </c>
      <c r="J25" s="2">
        <v>0.39</v>
      </c>
      <c r="K25" s="3">
        <v>27.34</v>
      </c>
    </row>
    <row r="26" spans="1:11">
      <c r="A26" s="8">
        <v>370</v>
      </c>
      <c r="B26" s="7" t="s">
        <v>8</v>
      </c>
      <c r="C26" s="7" t="s">
        <v>13</v>
      </c>
      <c r="D26" s="5">
        <v>152.666</v>
      </c>
      <c r="E26" s="7">
        <v>9</v>
      </c>
      <c r="F26" s="5">
        <f t="shared" si="4"/>
        <v>1373.9939999999999</v>
      </c>
      <c r="G26" s="7">
        <v>2.9</v>
      </c>
      <c r="H26" s="5">
        <f t="shared" si="5"/>
        <v>3984.5825999999997</v>
      </c>
      <c r="I26" s="5">
        <f t="shared" si="2"/>
        <v>3187.66608</v>
      </c>
      <c r="J26" s="2">
        <v>0.64</v>
      </c>
      <c r="K26" s="3">
        <v>714.26</v>
      </c>
    </row>
    <row r="27" spans="1:11">
      <c r="A27" s="8"/>
      <c r="B27" s="7" t="s">
        <v>9</v>
      </c>
      <c r="C27" s="7" t="s">
        <v>14</v>
      </c>
      <c r="D27" s="5">
        <v>117.6519</v>
      </c>
      <c r="E27" s="7">
        <v>10</v>
      </c>
      <c r="F27" s="5">
        <f t="shared" si="4"/>
        <v>1176.519</v>
      </c>
      <c r="G27" s="7">
        <v>2.9</v>
      </c>
      <c r="H27" s="5">
        <f t="shared" si="5"/>
        <v>3411.9050999999999</v>
      </c>
      <c r="I27" s="5">
        <f t="shared" si="2"/>
        <v>2729.5240800000001</v>
      </c>
      <c r="J27" s="2">
        <v>1.1000000000000001</v>
      </c>
      <c r="K27" s="3">
        <v>52.95</v>
      </c>
    </row>
    <row r="28" spans="1:11">
      <c r="A28" s="8"/>
      <c r="B28" s="7" t="s">
        <v>9</v>
      </c>
      <c r="C28" s="7" t="s">
        <v>14</v>
      </c>
      <c r="D28" s="5">
        <v>155.8956</v>
      </c>
      <c r="E28" s="7">
        <v>10</v>
      </c>
      <c r="F28" s="5">
        <f t="shared" si="4"/>
        <v>1558.9560000000001</v>
      </c>
      <c r="G28" s="7">
        <v>2.9</v>
      </c>
      <c r="H28" s="5">
        <f t="shared" si="5"/>
        <v>4520.9724000000006</v>
      </c>
      <c r="I28" s="5">
        <f t="shared" si="2"/>
        <v>3616.7779200000004</v>
      </c>
      <c r="J28" s="2">
        <v>0.39</v>
      </c>
      <c r="K28" s="3">
        <v>27.34</v>
      </c>
    </row>
    <row r="29" spans="1:11" ht="15" customHeight="1">
      <c r="A29" s="8">
        <v>360</v>
      </c>
      <c r="B29" s="7" t="s">
        <v>9</v>
      </c>
      <c r="C29" s="7" t="s">
        <v>14</v>
      </c>
      <c r="D29" s="5">
        <v>51.9497</v>
      </c>
      <c r="E29" s="7">
        <v>5</v>
      </c>
      <c r="F29" s="5">
        <f t="shared" si="4"/>
        <v>259.74849999999998</v>
      </c>
      <c r="G29" s="7">
        <v>2.9</v>
      </c>
      <c r="H29" s="5">
        <f t="shared" si="5"/>
        <v>753.27064999999993</v>
      </c>
      <c r="I29" s="5">
        <f t="shared" si="2"/>
        <v>602.61651999999992</v>
      </c>
      <c r="J29" s="2">
        <v>1.1000000000000001</v>
      </c>
      <c r="K29" s="3">
        <v>52.95</v>
      </c>
    </row>
    <row r="30" spans="1:11">
      <c r="A30" s="8"/>
      <c r="B30" s="7" t="s">
        <v>9</v>
      </c>
      <c r="C30" s="7" t="s">
        <v>14</v>
      </c>
      <c r="D30" s="5">
        <v>155.8956</v>
      </c>
      <c r="E30" s="7">
        <v>10</v>
      </c>
      <c r="F30" s="5">
        <f t="shared" si="4"/>
        <v>1558.9560000000001</v>
      </c>
      <c r="G30" s="7">
        <v>2.9</v>
      </c>
      <c r="H30" s="5">
        <f t="shared" ref="H30" si="6">F30*G30</f>
        <v>4520.9724000000006</v>
      </c>
      <c r="I30" s="5">
        <f t="shared" ref="I30" si="7">H30*0.8</f>
        <v>3616.7779200000004</v>
      </c>
      <c r="J30" s="2">
        <v>0.39</v>
      </c>
      <c r="K30" s="3">
        <v>27.34</v>
      </c>
    </row>
    <row r="31" spans="1:11">
      <c r="A31" s="7">
        <v>350</v>
      </c>
      <c r="B31" s="7" t="s">
        <v>9</v>
      </c>
      <c r="C31" s="7" t="s">
        <v>14</v>
      </c>
      <c r="D31" s="5">
        <v>155.8956</v>
      </c>
      <c r="E31" s="7">
        <v>6.5</v>
      </c>
      <c r="F31" s="5">
        <f t="shared" si="4"/>
        <v>1013.3214</v>
      </c>
      <c r="G31" s="7">
        <v>2.9</v>
      </c>
      <c r="H31" s="5">
        <f t="shared" si="5"/>
        <v>2938.6320599999999</v>
      </c>
      <c r="I31" s="5">
        <f t="shared" si="2"/>
        <v>2350.9056479999999</v>
      </c>
      <c r="J31" s="2">
        <v>0.39</v>
      </c>
      <c r="K31" s="3">
        <v>27.34</v>
      </c>
    </row>
    <row r="32" spans="1:11">
      <c r="A32" s="8" t="s">
        <v>17</v>
      </c>
      <c r="B32" s="8"/>
      <c r="C32" s="8"/>
      <c r="D32" s="8"/>
      <c r="E32" s="8"/>
      <c r="F32" s="8"/>
      <c r="G32" s="8"/>
      <c r="H32" s="5">
        <f>SUM(H3:H31)</f>
        <v>100126.575515</v>
      </c>
      <c r="I32" s="5">
        <f>SUM(I3:I31)</f>
        <v>80101.260412000018</v>
      </c>
      <c r="J32" s="5">
        <f>SUMPRODUCT(H3:H31,J3:J31)/H32</f>
        <v>0.63463834369308314</v>
      </c>
      <c r="K32" s="2">
        <f>SUMPRODUCT(H3:H31,K3:K31)/H32</f>
        <v>305.06546097143882</v>
      </c>
    </row>
    <row r="36" spans="8:8">
      <c r="H36" s="6"/>
    </row>
  </sheetData>
  <mergeCells count="9">
    <mergeCell ref="A1:K1"/>
    <mergeCell ref="A32:G32"/>
    <mergeCell ref="A29:A30"/>
    <mergeCell ref="A26:A28"/>
    <mergeCell ref="A3:A7"/>
    <mergeCell ref="A8:A12"/>
    <mergeCell ref="A13:A17"/>
    <mergeCell ref="A18:A22"/>
    <mergeCell ref="A23:A25"/>
  </mergeCells>
  <printOptions horizontalCentered="1"/>
  <pageMargins left="0.55118110236220474" right="0.55118110236220474" top="1.5" bottom="0.74803149606299213" header="0.71" footer="0.31496062992125984"/>
  <pageSetup paperSize="9" orientation="landscape" horizontalDpi="300" r:id="rId1"/>
  <headerFooter>
    <oddHeader>&amp;R&amp;G
ANNEXURE-IXE/&amp;P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2025-11-04T10:04:14Z</dcterms:modified>
</cp:coreProperties>
</file>